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D:\O\AV\030\1 výzva\"/>
    </mc:Choice>
  </mc:AlternateContent>
  <xr:revisionPtr revIDLastSave="0" documentId="13_ncr:1_{3736ED0C-D131-4382-9EFD-2BA8DDC0F5AB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AVT!$B$1:$V$11</definedName>
  </definedNames>
  <calcPr calcId="191029"/>
</workbook>
</file>

<file path=xl/calcChain.xml><?xml version="1.0" encoding="utf-8"?>
<calcChain xmlns="http://schemas.openxmlformats.org/spreadsheetml/2006/main">
  <c r="S7" i="1" l="1"/>
  <c r="P7" i="1"/>
  <c r="Q10" i="1" l="1"/>
  <c r="R10" i="1"/>
  <c r="T7" i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<sst xmlns="http://schemas.openxmlformats.org/spreadsheetml/2006/main" count="42" uniqueCount="40">
  <si>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</si>
  <si>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</si>
  <si>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</si>
  <si>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</si>
  <si>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</si>
  <si>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</si>
  <si>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</si>
  <si>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</si>
  <si>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</si>
  <si>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</si>
  <si>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</si>
  <si>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</si>
  <si>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32351200-0 - Obrazovky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</si>
  <si>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</si>
  <si>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</si>
  <si>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</si>
  <si>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</si>
  <si>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</si>
  <si>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</si>
  <si>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</si>
  <si>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</si>
  <si>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</si>
  <si>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</si>
  <si>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</si>
  <si>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</si>
  <si>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</si>
  <si>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</si>
  <si>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</si>
  <si>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</si>
  <si>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</si>
  <si>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</si>
  <si>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>Samostatná faktura</t>
  </si>
  <si>
    <t>Termín dodání</t>
  </si>
  <si>
    <t>Příloha č. 2 Kupní smlouvy - technická specifikace
Audiovizuální technika (II.) 030 - 2022</t>
  </si>
  <si>
    <t>Dotykový LCD 86" panel včetně montáže</t>
  </si>
  <si>
    <t>do 19.09.2022</t>
  </si>
  <si>
    <t>Ing. Kamil Eckhardt,
Tel.: 776 711 255,
37763 3006</t>
  </si>
  <si>
    <t>Dotykový LCD panel 86"  včetně montáže na zeď a vytvoření přípojného místa do vzdálenosti 5 m.
Velikost panelu, uhlopříčka: 86".
Rozlišení min. 3840x2160.
Jas min.  370 cd/m2.
Nativní kontrast min. 1200:1.
Pozorovací úhly minimálně: 178 st.
Čas odezvy maximálně:  8 ms.
Počet současných dotyků minimálně: 20.
Životnost minimálně 50 000 hodin.
Vnitřní vestavěné reproduktory.
Konektory minimálně: 3x HDMI vstup, 1x HDMI výstup, 1x VGA, 5x USB 2.0 a vyšší,  audio  vstup, 1x audio výstup, 1x RJ45 vstup, 1x RJ45 výstup.
RAM minimálně: 3GB.
ROM minimálně: 16GB.
Vnitříní android sytém minimálně ve verzi 8.0.
Včetně dotykových per (minimálně 2 kusy).
Přípojné místo minimálně: 2x 230V, HDMI, RJ45 (LAN), USB.
Záruka 5 let (v případě reklamace po dobu 5 let při nefunkčnosti displeje je servis proveden výměnou za zcela nový panel na místo instalace maximálně do 4 dnů od nahlášení poruchy – ON-SITE SWAP).</t>
  </si>
  <si>
    <t>Včetně instalace, potřebné montáže na zeď a vytvoření přípojného místa do vzdálenosti 5 m, včetně potřebné kabeláže.
Záruka 5 let (v případě reklamace po dobu 5 let při nefunkčnosti displeje je servis proveden výměnou za zcela nový panel na místo instalace maximálně do 4 dnů od nahlášení poruchy – ON-SITE SWAP).</t>
  </si>
  <si>
    <r>
      <t xml:space="preserve">Univerzitní 22, 
301 00 Plzeň,
Fakulta ekonomická - Děkanát,
</t>
    </r>
    <r>
      <rPr>
        <b/>
        <sz val="11"/>
        <color theme="1"/>
        <rFont val="Calibri"/>
        <family val="2"/>
        <charset val="238"/>
        <scheme val="minor"/>
      </rPr>
      <t>1ks místnost UL 401 
a
1ks místnost UL 605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</si>
</sst>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8" fillId="0" borderId="0"/>
  </cellStyleXfs>
  <cellXfs count="7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10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 indent="1"/>
    </xf>
    <xf numFmtId="14" fontId="15" fillId="3" borderId="4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3" fontId="11" fillId="3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1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16" fillId="4" borderId="4" xfId="0" applyFont="1" applyFill="1" applyBorder="1" applyAlignment="1" applyProtection="1">
      <alignment horizontal="center" vertical="center" wrapText="1"/>
      <protection locked="0"/>
    </xf>
    <xf numFmtId="164" fontId="16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zoomScale="84" zoomScaleNormal="84" workbookViewId="0">
      <selection activeCell="F7" sqref="F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21.570312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28.28515625" style="5" hidden="1" customWidth="1"/>
    <col min="12" max="12" width="44" style="5" customWidth="1"/>
    <col min="13" max="13" width="23.85546875" style="5" customWidth="1"/>
    <col min="14" max="14" width="38.14062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33.85546875" style="4" customWidth="1"/>
    <col min="23" max="16384" width="9.140625" style="5"/>
  </cols>
  <sheetData>
    <row r="1" spans="1:22" ht="42.6" customHeight="1" x14ac:dyDescent="0.25">
      <c r="B1" s="61" t="s">
        <v>33</v>
      </c>
      <c r="C1" s="62"/>
      <c r="D1" s="62"/>
    </row>
    <row r="2" spans="1:22" ht="18.75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28</v>
      </c>
      <c r="I6" s="35" t="s">
        <v>16</v>
      </c>
      <c r="J6" s="35" t="s">
        <v>17</v>
      </c>
      <c r="K6" s="24" t="s">
        <v>30</v>
      </c>
      <c r="L6" s="35" t="s">
        <v>18</v>
      </c>
      <c r="M6" s="39" t="s">
        <v>19</v>
      </c>
      <c r="N6" s="35" t="s">
        <v>20</v>
      </c>
      <c r="O6" s="24" t="s">
        <v>32</v>
      </c>
      <c r="P6" s="35" t="s">
        <v>21</v>
      </c>
      <c r="Q6" s="24" t="s">
        <v>6</v>
      </c>
      <c r="R6" s="25" t="s">
        <v>7</v>
      </c>
      <c r="S6" s="60" t="s">
        <v>8</v>
      </c>
      <c r="T6" s="60" t="s">
        <v>9</v>
      </c>
      <c r="U6" s="35" t="s">
        <v>22</v>
      </c>
      <c r="V6" s="35" t="s">
        <v>23</v>
      </c>
    </row>
    <row r="7" spans="1:22" ht="389.25" customHeight="1" thickTop="1" thickBot="1" x14ac:dyDescent="0.3">
      <c r="A7" s="26"/>
      <c r="B7" s="44">
        <v>1</v>
      </c>
      <c r="C7" s="53" t="s">
        <v>34</v>
      </c>
      <c r="D7" s="58">
        <v>2</v>
      </c>
      <c r="E7" s="46" t="s">
        <v>24</v>
      </c>
      <c r="F7" s="54" t="s">
        <v>37</v>
      </c>
      <c r="G7" s="73"/>
      <c r="H7" s="73"/>
      <c r="I7" s="45" t="s">
        <v>31</v>
      </c>
      <c r="J7" s="47" t="s">
        <v>29</v>
      </c>
      <c r="K7" s="48"/>
      <c r="L7" s="56" t="s">
        <v>38</v>
      </c>
      <c r="M7" s="56" t="s">
        <v>36</v>
      </c>
      <c r="N7" s="57" t="s">
        <v>39</v>
      </c>
      <c r="O7" s="55" t="s">
        <v>35</v>
      </c>
      <c r="P7" s="49">
        <f>D7*Q7</f>
        <v>186778</v>
      </c>
      <c r="Q7" s="50">
        <v>93389</v>
      </c>
      <c r="R7" s="74"/>
      <c r="S7" s="51">
        <f>D7*R7</f>
        <v>0</v>
      </c>
      <c r="T7" s="52" t="str">
        <f t="shared" ref="T7" si="0">IF(ISNUMBER(R7), IF(R7&gt;Q7,"NEVYHOVUJE","VYHOVUJE")," ")</f>
        <v xml:space="preserve"> </v>
      </c>
      <c r="U7" s="46"/>
      <c r="V7" s="46" t="s">
        <v>12</v>
      </c>
    </row>
    <row r="8" spans="1:22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P8" s="5"/>
      <c r="S8" s="40"/>
    </row>
    <row r="9" spans="1:22" ht="49.5" customHeight="1" thickTop="1" thickBot="1" x14ac:dyDescent="0.3">
      <c r="B9" s="63" t="s">
        <v>27</v>
      </c>
      <c r="C9" s="64"/>
      <c r="D9" s="64"/>
      <c r="E9" s="64"/>
      <c r="F9" s="64"/>
      <c r="G9" s="64"/>
      <c r="H9" s="59"/>
      <c r="I9" s="27"/>
      <c r="J9" s="27"/>
      <c r="K9" s="27"/>
      <c r="L9" s="28"/>
      <c r="M9" s="8"/>
      <c r="N9" s="8"/>
      <c r="O9" s="29"/>
      <c r="P9" s="29"/>
      <c r="Q9" s="30" t="s">
        <v>10</v>
      </c>
      <c r="R9" s="65" t="s">
        <v>11</v>
      </c>
      <c r="S9" s="66"/>
      <c r="T9" s="67"/>
      <c r="U9" s="22"/>
      <c r="V9" s="31"/>
    </row>
    <row r="10" spans="1:22" ht="53.25" customHeight="1" thickTop="1" thickBot="1" x14ac:dyDescent="0.3">
      <c r="B10" s="72" t="s">
        <v>25</v>
      </c>
      <c r="C10" s="72"/>
      <c r="D10" s="72"/>
      <c r="E10" s="72"/>
      <c r="F10" s="72"/>
      <c r="G10" s="72"/>
      <c r="H10" s="72"/>
      <c r="I10" s="32"/>
      <c r="L10" s="12"/>
      <c r="M10" s="12"/>
      <c r="N10" s="12"/>
      <c r="O10" s="33"/>
      <c r="P10" s="33"/>
      <c r="Q10" s="34">
        <f>SUM(P7:P7)</f>
        <v>186778</v>
      </c>
      <c r="R10" s="68">
        <f>SUM(S7:S7)</f>
        <v>0</v>
      </c>
      <c r="S10" s="69"/>
      <c r="T10" s="70"/>
    </row>
    <row r="11" spans="1:22" ht="15.75" thickTop="1" x14ac:dyDescent="0.25">
      <c r="B11" s="71" t="s">
        <v>26</v>
      </c>
      <c r="C11" s="71"/>
      <c r="D11" s="71"/>
      <c r="E11" s="71"/>
      <c r="F11" s="71"/>
    </row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XIGT/3otcjdMkS5YZKgTw9mIK0zB7wyGBfHDpFyE43NE3EkymNAp3KBt46wijgqeVoza25xGQDIl7V1+f4iryw==" saltValue="OLNlxQL89H0TPemGRFKOLA==" spinCount="100000" sheet="1" objects="1" scenarios="1"/>
  <mergeCells count="6">
    <mergeCell ref="B1:D1"/>
    <mergeCell ref="B9:G9"/>
    <mergeCell ref="R9:T9"/>
    <mergeCell ref="R10:T10"/>
    <mergeCell ref="B11:F11"/>
    <mergeCell ref="B10:H10"/>
  </mergeCells>
  <conditionalFormatting sqref="T7">
    <cfRule type="cellIs" dxfId="6" priority="64" operator="equal">
      <formula>"VYHOVUJE"</formula>
    </cfRule>
  </conditionalFormatting>
  <conditionalFormatting sqref="T7">
    <cfRule type="cellIs" dxfId="5" priority="63" operator="equal">
      <formula>"NEVYHOVUJE"</formula>
    </cfRule>
  </conditionalFormatting>
  <conditionalFormatting sqref="R7 G7:H7">
    <cfRule type="containsBlanks" dxfId="4" priority="44">
      <formula>LEN(TRIM(G7))=0</formula>
    </cfRule>
  </conditionalFormatting>
  <conditionalFormatting sqref="G7:H7 R7">
    <cfRule type="notContainsBlanks" dxfId="3" priority="42">
      <formula>LEN(TRIM(G7))&gt;0</formula>
    </cfRule>
  </conditionalFormatting>
  <conditionalFormatting sqref="G7:H7 R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2022-05-19T07:10:06Z</cp:lastPrinted>
  <dcterms:created xsi:type="dcterms:W3CDTF">2014-03-05T12:43:32Z</dcterms:created>
  <dcterms:modified xsi:type="dcterms:W3CDTF">2022-07-13T11:07:53Z</dcterms:modified>
</cp:coreProperties>
</file>